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maciel\Google Drive\EPE\UT Energías Renovables (G.C.)\02. Generación Distribuida\Declaración Jurada de Sección de acometida\"/>
    </mc:Choice>
  </mc:AlternateContent>
  <xr:revisionPtr revIDLastSave="0" documentId="8_{8789F0A2-8B2B-4B8F-A52D-2413881468E5}" xr6:coauthVersionLast="47" xr6:coauthVersionMax="47" xr10:uidLastSave="{00000000-0000-0000-0000-000000000000}"/>
  <bookViews>
    <workbookView xWindow="-120" yWindow="-120" windowWidth="20730" windowHeight="11160" tabRatio="493" xr2:uid="{00000000-000D-0000-FFFF-FFFF00000000}"/>
  </bookViews>
  <sheets>
    <sheet name="Dec.Jur." sheetId="3" r:id="rId1"/>
    <sheet name="dat" sheetId="2" state="hidden" r:id="rId2"/>
  </sheets>
  <definedNames>
    <definedName name="_xlnm._FilterDatabase" localSheetId="1" hidden="1">#REF!</definedName>
    <definedName name="_xlnm.Print_Area" localSheetId="0">'Dec.Jur.'!$A$1:$J$32</definedName>
    <definedName name="Comercial">#REF!</definedName>
    <definedName name="Industrial">#REF!</definedName>
    <definedName name="Residencial_concalefacción">#REF!</definedName>
    <definedName name="Residencial_sincalefacción">#REF!</definedName>
    <definedName name="Rural">#REF!</definedName>
    <definedName name="Serv_pu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B10" i="3" l="1"/>
  <c r="H6" i="3"/>
  <c r="C17" i="3"/>
  <c r="C18" i="3"/>
  <c r="C19" i="3"/>
  <c r="C20" i="3"/>
  <c r="C21" i="3"/>
  <c r="C22" i="3"/>
  <c r="C15" i="3"/>
  <c r="C16" i="3" s="1"/>
  <c r="D23" i="3" l="1"/>
  <c r="B25" i="3" s="1"/>
  <c r="B5" i="3" l="1"/>
  <c r="D24" i="3"/>
  <c r="K24" i="3" s="1"/>
  <c r="A26" i="3" l="1"/>
  <c r="B26" i="3"/>
</calcChain>
</file>

<file path=xl/sharedStrings.xml><?xml version="1.0" encoding="utf-8"?>
<sst xmlns="http://schemas.openxmlformats.org/spreadsheetml/2006/main" count="26" uniqueCount="24">
  <si>
    <t>Firma del representante:</t>
  </si>
  <si>
    <t>KW</t>
  </si>
  <si>
    <t>Apellido y Nombre:</t>
  </si>
  <si>
    <t>Sección de acometida existente:</t>
  </si>
  <si>
    <t>mm2</t>
  </si>
  <si>
    <t>Potencia del SGD:</t>
  </si>
  <si>
    <t>Potencia en KWca</t>
  </si>
  <si>
    <t>Matrícula profesional:</t>
  </si>
  <si>
    <t>Trifásico</t>
  </si>
  <si>
    <t>Sección mm2</t>
  </si>
  <si>
    <t>Iadm:</t>
  </si>
  <si>
    <t>A</t>
  </si>
  <si>
    <t>Corriente a despachar:</t>
  </si>
  <si>
    <t>Pot. Total del SGD:</t>
  </si>
  <si>
    <t>fp:</t>
  </si>
  <si>
    <t>Suministro:</t>
  </si>
  <si>
    <t>NO VERIFICA: La potencia que pretende despachar por la acometida existente excede la corriente admisible del conductor. Debe realizar un pedido de factibilidad por mayor potencia en la sucursal comercial antes de continuar. Este trámite conlleva un cambio de acometida por una de mayor sección.</t>
  </si>
  <si>
    <t>VERIFICA: Se puede despachar sin problemas la potencia del SGD por la acometida existente.</t>
  </si>
  <si>
    <t>Inversor N°</t>
  </si>
  <si>
    <t>Declaración Jurada de sección de acometida para Pot.&gt;15KW</t>
  </si>
  <si>
    <t xml:space="preserve">Núm. de cliente: </t>
  </si>
  <si>
    <t>Nombre de usuario:</t>
  </si>
  <si>
    <t>Simple terna</t>
  </si>
  <si>
    <t>DJ v05 - vig. 25/9/25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</si>
</sst>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V"/>
    <numFmt numFmtId="165" formatCode="0.0"/>
  </numFmts>
  <fonts count="11" x14ac:knownFonts="1">
    <font>
      <sz val="10"/>
      <name val="Arial"/>
      <family val="2"/>
    </font>
    <font>
      <b/>
      <sz val="10"/>
      <name val="Arial"/>
      <family val="2"/>
    </font>
    <font>
      <b/>
      <sz val="10"/>
      <color theme="0"/>
      <name val="Arial"/>
      <family val="2"/>
    </font>
    <font>
      <b/>
      <sz val="12"/>
      <name val="Arial"/>
      <family val="2"/>
    </font>
    <font>
      <sz val="8"/>
      <name val="Arial"/>
      <family val="2"/>
    </font>
    <font>
      <b/>
      <sz val="10"/>
      <color rgb="FFFF0000"/>
      <name val="Arial"/>
      <family val="2"/>
    </font>
    <font>
      <sz val="10"/>
      <color theme="0" tint="-0.34998626667073579"/>
      <name val="Arial"/>
      <family val="2"/>
    </font>
    <font>
      <sz val="28"/>
      <color theme="1"/>
      <name val="Arial"/>
      <family val="2"/>
    </font>
    <font>
      <b/>
      <sz val="16"/>
      <name val="Arial"/>
      <family val="2"/>
    </font>
    <font>
      <sz val="10"/>
      <color rgb="FFFF0000"/>
      <name val="Arial"/>
      <family val="2"/>
    </font>
    <font>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1">
    <xf numFmtId="0" fontId="0" fillId="0" borderId="0"/>
  </cellStyleXfs>
  <cellXfs count="41">
    <xf numFmtId="0" fontId="0" fillId="0" borderId="0" xfId="0"/>
    <xf numFmtId="0" fontId="0" fillId="0" borderId="1" xfId="0" applyBorder="1" applyAlignment="1">
      <alignment horizontal="center"/>
    </xf>
    <xf numFmtId="0" fontId="0" fillId="4" borderId="0" xfId="0" applyFill="1"/>
    <xf numFmtId="0" fontId="3" fillId="0" borderId="5" xfId="0" applyFont="1" applyBorder="1" applyAlignment="1">
      <alignment horizontal="center"/>
    </xf>
    <xf numFmtId="0" fontId="3" fillId="2" borderId="4" xfId="0" applyFont="1" applyFill="1" applyBorder="1" applyAlignment="1" applyProtection="1">
      <alignment horizontal="center"/>
      <protection locked="0"/>
    </xf>
    <xf numFmtId="0" fontId="3" fillId="0" borderId="1"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6" fillId="4" borderId="0" xfId="0" applyFont="1" applyFill="1"/>
    <xf numFmtId="0" fontId="0" fillId="0" borderId="0" xfId="0" applyAlignment="1">
      <alignment vertical="center"/>
    </xf>
    <xf numFmtId="0" fontId="0" fillId="4" borderId="0" xfId="0" applyFill="1" applyAlignment="1">
      <alignment horizontal="center"/>
    </xf>
    <xf numFmtId="164" fontId="0" fillId="4" borderId="0" xfId="0" applyNumberFormat="1" applyFill="1" applyAlignment="1">
      <alignment horizontal="left"/>
    </xf>
    <xf numFmtId="164" fontId="0" fillId="4" borderId="2" xfId="0" applyNumberFormat="1" applyFill="1" applyBorder="1" applyAlignment="1">
      <alignment horizontal="right"/>
    </xf>
    <xf numFmtId="0" fontId="1" fillId="4" borderId="0" xfId="0" applyFont="1" applyFill="1" applyAlignment="1">
      <alignment horizontal="right"/>
    </xf>
    <xf numFmtId="2" fontId="1" fillId="4" borderId="0" xfId="0" applyNumberFormat="1" applyFont="1" applyFill="1" applyAlignment="1">
      <alignment horizontal="center"/>
    </xf>
    <xf numFmtId="0" fontId="2" fillId="3" borderId="1" xfId="0" applyFont="1" applyFill="1" applyBorder="1" applyAlignment="1">
      <alignment horizontal="center" vertical="center"/>
    </xf>
    <xf numFmtId="0" fontId="0" fillId="4" borderId="0" xfId="0" applyFill="1" applyAlignment="1">
      <alignment horizontal="right"/>
    </xf>
    <xf numFmtId="2" fontId="1" fillId="0" borderId="0" xfId="0" applyNumberFormat="1" applyFont="1" applyAlignment="1">
      <alignment horizontal="center" vertical="center"/>
    </xf>
    <xf numFmtId="165" fontId="0" fillId="4" borderId="0" xfId="0" applyNumberFormat="1" applyFill="1" applyAlignment="1">
      <alignment horizontal="center"/>
    </xf>
    <xf numFmtId="0" fontId="7" fillId="0" borderId="0" xfId="0" applyFont="1" applyAlignment="1">
      <alignment horizontal="center" vertical="center"/>
    </xf>
    <xf numFmtId="0" fontId="5" fillId="4" borderId="0" xfId="0" applyFont="1" applyFill="1" applyAlignment="1">
      <alignment vertical="center" wrapText="1"/>
    </xf>
    <xf numFmtId="0" fontId="0" fillId="4" borderId="0" xfId="0" applyFill="1" applyAlignment="1">
      <alignment horizontal="right" vertical="center"/>
    </xf>
    <xf numFmtId="2" fontId="0" fillId="2" borderId="1" xfId="0" applyNumberFormat="1" applyFill="1" applyBorder="1" applyAlignment="1" applyProtection="1">
      <alignment horizontal="center"/>
      <protection locked="0"/>
    </xf>
    <xf numFmtId="0" fontId="8" fillId="4" borderId="0" xfId="0" applyFont="1" applyFill="1" applyAlignment="1">
      <alignment horizontal="center" vertical="center"/>
    </xf>
    <xf numFmtId="0" fontId="10" fillId="4" borderId="0" xfId="0" applyFont="1" applyFill="1" applyAlignment="1">
      <alignment horizontal="right" vertical="center"/>
    </xf>
    <xf numFmtId="0" fontId="0" fillId="4" borderId="0" xfId="0" applyFill="1" applyAlignment="1">
      <alignment horizontal="center" vertical="center"/>
    </xf>
    <xf numFmtId="0" fontId="9" fillId="4" borderId="0" xfId="0" applyFont="1" applyFill="1" applyAlignment="1">
      <alignment horizontal="center" vertical="center"/>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8" fillId="4" borderId="8" xfId="0" applyFont="1" applyFill="1" applyBorder="1" applyAlignment="1">
      <alignment horizontal="center" vertical="center"/>
    </xf>
    <xf numFmtId="0" fontId="4" fillId="4" borderId="0" xfId="0" applyFont="1" applyFill="1" applyAlignment="1">
      <alignment horizontal="left" vertical="center" wrapText="1"/>
    </xf>
    <xf numFmtId="0" fontId="0" fillId="0" borderId="0" xfId="0" applyAlignment="1">
      <alignment horizontal="right"/>
    </xf>
    <xf numFmtId="0" fontId="10" fillId="2" borderId="0" xfId="0" applyFont="1" applyFill="1" applyAlignment="1" applyProtection="1">
      <alignment horizontal="left" vertical="center"/>
      <protection locked="0"/>
    </xf>
    <xf numFmtId="0" fontId="3" fillId="4" borderId="1" xfId="0" applyFont="1" applyFill="1" applyBorder="1" applyAlignment="1">
      <alignment horizontal="right" vertical="center"/>
    </xf>
    <xf numFmtId="0" fontId="0" fillId="4" borderId="9" xfId="0" applyFill="1" applyBorder="1" applyAlignment="1">
      <alignment horizontal="center"/>
    </xf>
    <xf numFmtId="0" fontId="0" fillId="4" borderId="0" xfId="0" applyFill="1" applyAlignment="1">
      <alignment horizontal="right"/>
    </xf>
    <xf numFmtId="0" fontId="1" fillId="4" borderId="0" xfId="0" applyFont="1" applyFill="1"/>
    <xf numFmtId="0" fontId="5" fillId="4" borderId="0" xfId="0" applyFont="1" applyFill="1" applyAlignment="1">
      <alignment horizontal="left" vertical="center" wrapText="1"/>
    </xf>
    <xf numFmtId="0" fontId="9" fillId="4" borderId="0" xfId="0" applyFont="1" applyFill="1" applyAlignment="1">
      <alignment horizontal="left"/>
    </xf>
    <xf numFmtId="0" fontId="0" fillId="2" borderId="0" xfId="0" applyFill="1" applyAlignment="1" applyProtection="1">
      <alignment horizontal="left"/>
      <protection locked="0"/>
    </xf>
  </cellXfs>
  <cellStyles count="1">
    <cellStyle name="Normal" xfId="0" builtinId="0"/>
  </cellStyles>
  <dxfs count="2">
    <dxf>
      <font>
        <color rgb="FF9C0006"/>
      </font>
      <fill>
        <patternFill>
          <bgColor rgb="FFFFC7CE"/>
        </patternFill>
      </fill>
    </dxf>
    <dxf>
      <font>
        <b/>
        <i val="0"/>
        <color rgb="FF00B05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A71A3D"/>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D9861A"/>
      <rgbColor rgb="FFFF6600"/>
      <rgbColor rgb="FF666699"/>
      <rgbColor rgb="FF969696"/>
      <rgbColor rgb="FF003366"/>
      <rgbColor rgb="FF5CA41C"/>
      <rgbColor rgb="FF003300"/>
      <rgbColor rgb="FF333300"/>
      <rgbColor rgb="FF993300"/>
      <rgbColor rgb="FFC62C4E"/>
      <rgbColor rgb="FF333399"/>
      <rgbColor rgb="FF222222"/>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2"/>
  <sheetViews>
    <sheetView tabSelected="1" view="pageBreakPreview" zoomScale="130" zoomScaleNormal="100" zoomScaleSheetLayoutView="130" workbookViewId="0">
      <selection activeCell="C4" sqref="C4:F4"/>
    </sheetView>
  </sheetViews>
  <sheetFormatPr baseColWidth="10" defaultRowHeight="12.75" x14ac:dyDescent="0.2"/>
  <cols>
    <col min="1" max="1" width="10.5703125" bestFit="1" customWidth="1"/>
    <col min="2" max="2" width="19.42578125" bestFit="1" customWidth="1"/>
    <col min="3" max="3" width="21.42578125" bestFit="1" customWidth="1"/>
    <col min="4" max="4" width="17.85546875" bestFit="1" customWidth="1"/>
    <col min="5" max="5" width="5.85546875" bestFit="1" customWidth="1"/>
    <col min="6" max="6" width="6" customWidth="1"/>
    <col min="7" max="7" width="5.85546875" bestFit="1" customWidth="1"/>
    <col min="8" max="8" width="5.140625" bestFit="1" customWidth="1"/>
    <col min="9" max="9" width="5" bestFit="1" customWidth="1"/>
    <col min="10" max="10" width="3" customWidth="1"/>
  </cols>
  <sheetData>
    <row r="1" spans="1:10" s="10" customFormat="1" ht="33.75" customHeight="1" x14ac:dyDescent="0.2">
      <c r="A1" s="30" t="s">
        <v>19</v>
      </c>
      <c r="B1" s="30"/>
      <c r="C1" s="30"/>
      <c r="D1" s="30"/>
      <c r="E1" s="30"/>
      <c r="F1" s="30"/>
      <c r="G1" s="30"/>
      <c r="H1" s="30"/>
      <c r="I1" s="30"/>
      <c r="J1" s="30"/>
    </row>
    <row r="2" spans="1:10" s="10" customFormat="1" ht="11.25" customHeight="1" x14ac:dyDescent="0.2">
      <c r="A2" s="24"/>
      <c r="B2" s="24"/>
      <c r="C2" s="24"/>
      <c r="D2" s="24"/>
      <c r="E2" s="24"/>
      <c r="F2" s="24"/>
      <c r="G2" s="24"/>
      <c r="H2" s="24"/>
      <c r="I2" s="24"/>
      <c r="J2" s="24"/>
    </row>
    <row r="3" spans="1:10" s="10" customFormat="1" ht="13.5" customHeight="1" x14ac:dyDescent="0.2">
      <c r="A3" s="24"/>
      <c r="B3" s="25" t="s">
        <v>21</v>
      </c>
      <c r="C3" s="33"/>
      <c r="D3" s="33"/>
      <c r="E3" s="33"/>
      <c r="F3" s="33"/>
      <c r="G3" s="24"/>
      <c r="H3" s="24"/>
      <c r="I3" s="24"/>
      <c r="J3" s="24"/>
    </row>
    <row r="4" spans="1:10" s="10" customFormat="1" ht="13.5" customHeight="1" x14ac:dyDescent="0.2">
      <c r="A4" s="24"/>
      <c r="B4" s="25" t="s">
        <v>20</v>
      </c>
      <c r="C4" s="33"/>
      <c r="D4" s="33"/>
      <c r="E4" s="33"/>
      <c r="F4" s="33"/>
      <c r="G4" s="24"/>
      <c r="H4" s="24"/>
      <c r="I4" s="24"/>
      <c r="J4" s="24"/>
    </row>
    <row r="5" spans="1:10" ht="20.25" customHeight="1" x14ac:dyDescent="0.2">
      <c r="A5" s="2"/>
      <c r="B5" s="27" t="str">
        <f>IF(D23&lt;15,"No requiere realizar esta declaración jurada, por tratarse de un SGD menor a 15 KW","")</f>
        <v/>
      </c>
      <c r="C5" s="27"/>
      <c r="D5" s="27"/>
      <c r="E5" s="27"/>
      <c r="F5" s="27"/>
      <c r="G5" s="27"/>
      <c r="H5" s="27"/>
      <c r="I5" s="27"/>
      <c r="J5" s="2"/>
    </row>
    <row r="6" spans="1:10" ht="15.75" x14ac:dyDescent="0.25">
      <c r="A6" s="2"/>
      <c r="B6" s="34" t="s">
        <v>3</v>
      </c>
      <c r="C6" s="34"/>
      <c r="D6" s="4">
        <v>120</v>
      </c>
      <c r="E6" s="2" t="s">
        <v>4</v>
      </c>
      <c r="F6" s="2"/>
      <c r="G6" s="17" t="s">
        <v>10</v>
      </c>
      <c r="H6" s="26">
        <f>IF(D7="Simple terna", VLOOKUP($D$6,dat!$A$2:$B$12,2,0),2*VLOOKUP($D$6,dat!$A$2:$B$12,2,0))</f>
        <v>208</v>
      </c>
      <c r="I6" s="2" t="s">
        <v>11</v>
      </c>
      <c r="J6" s="2"/>
    </row>
    <row r="7" spans="1:10" ht="15.75" x14ac:dyDescent="0.25">
      <c r="A7" s="2"/>
      <c r="B7" s="34"/>
      <c r="C7" s="34"/>
      <c r="D7" s="4" t="s">
        <v>22</v>
      </c>
      <c r="E7" s="2"/>
      <c r="F7" s="2"/>
      <c r="G7" s="17"/>
      <c r="H7" s="11"/>
      <c r="I7" s="2"/>
      <c r="J7" s="2"/>
    </row>
    <row r="8" spans="1:10" ht="3.75" customHeight="1" x14ac:dyDescent="0.2">
      <c r="A8" s="2"/>
      <c r="B8" s="2"/>
      <c r="C8" s="2"/>
      <c r="D8" s="2"/>
      <c r="E8" s="2"/>
      <c r="F8" s="2"/>
      <c r="G8" s="2"/>
      <c r="H8" s="2"/>
      <c r="I8" s="2"/>
      <c r="J8" s="2"/>
    </row>
    <row r="9" spans="1:10" x14ac:dyDescent="0.2">
      <c r="A9" s="2"/>
      <c r="B9" s="32" t="s">
        <v>15</v>
      </c>
      <c r="C9" s="32"/>
      <c r="D9" s="2" t="s">
        <v>8</v>
      </c>
      <c r="E9" s="12">
        <v>380</v>
      </c>
      <c r="G9" s="13" t="s">
        <v>14</v>
      </c>
      <c r="H9" s="28">
        <v>0.9</v>
      </c>
      <c r="I9" s="29"/>
    </row>
    <row r="10" spans="1:10" ht="38.25" customHeight="1" x14ac:dyDescent="0.2">
      <c r="A10" s="2"/>
      <c r="B10" s="31" t="str">
        <f>"Declaro que he realizado un relevamiento de la instalación existente y certifico que la misma tiene una sección de "&amp;D6&amp;" mm2 en cobre ("&amp;D7&amp;"), con una corriente admisible de "&amp;H6&amp;" A (Según tabla 770.12.I de normativa AEA), siendo la tensión de alimentación del usuario de 380 V. Con un factor de potencia de "&amp;H9&amp;"."</f>
        <v>Declaro que he realizado un relevamiento de la instalación existente y certifico que la misma tiene una sección de 120 mm2 en cobre (Simple terna), con una corriente admisible de 208 A (Según tabla 770.12.I de normativa AEA), siendo la tensión de alimentación del usuario de 380 V. Con un factor de potencia de 0.9.</v>
      </c>
      <c r="C10" s="31"/>
      <c r="D10" s="31"/>
      <c r="E10" s="31"/>
      <c r="F10" s="31"/>
      <c r="G10" s="31"/>
      <c r="H10" s="31"/>
      <c r="I10" s="31"/>
      <c r="J10" s="2"/>
    </row>
    <row r="11" spans="1:10" x14ac:dyDescent="0.2">
      <c r="A11" s="2"/>
      <c r="B11" s="2"/>
      <c r="C11" s="2"/>
      <c r="D11" s="2"/>
      <c r="E11" s="2"/>
      <c r="F11" s="2"/>
      <c r="G11" s="2"/>
      <c r="H11" s="2"/>
      <c r="I11" s="2"/>
      <c r="J11" s="2"/>
    </row>
    <row r="12" spans="1:10" x14ac:dyDescent="0.2">
      <c r="A12" s="2"/>
      <c r="B12" s="37" t="s">
        <v>5</v>
      </c>
      <c r="C12" s="37"/>
      <c r="D12" s="2"/>
      <c r="E12" s="14"/>
      <c r="F12" s="14"/>
      <c r="G12" s="14"/>
      <c r="H12" s="14"/>
      <c r="I12" s="15"/>
      <c r="J12" s="2"/>
    </row>
    <row r="13" spans="1:10" ht="3.75" customHeight="1" x14ac:dyDescent="0.2">
      <c r="A13" s="2"/>
      <c r="B13" s="2"/>
      <c r="E13" s="14"/>
      <c r="F13" s="14"/>
      <c r="G13" s="14"/>
      <c r="H13" s="14"/>
      <c r="I13" s="15"/>
      <c r="J13" s="2"/>
    </row>
    <row r="14" spans="1:10" x14ac:dyDescent="0.2">
      <c r="A14" s="2"/>
      <c r="B14" s="2"/>
      <c r="C14" s="16" t="s">
        <v>18</v>
      </c>
      <c r="D14" s="16" t="s">
        <v>6</v>
      </c>
      <c r="E14" s="2"/>
      <c r="F14" s="2"/>
      <c r="G14" s="2"/>
      <c r="H14" s="2"/>
      <c r="I14" s="2"/>
      <c r="J14" s="2"/>
    </row>
    <row r="15" spans="1:10" x14ac:dyDescent="0.2">
      <c r="A15" s="2"/>
      <c r="B15" s="2"/>
      <c r="C15" s="1">
        <f>IF(D15="","",1)</f>
        <v>1</v>
      </c>
      <c r="D15" s="23">
        <v>25</v>
      </c>
      <c r="E15" s="2"/>
      <c r="F15" s="2"/>
      <c r="G15" s="2"/>
      <c r="H15" s="2"/>
      <c r="I15" s="2"/>
      <c r="J15" s="2"/>
    </row>
    <row r="16" spans="1:10" x14ac:dyDescent="0.2">
      <c r="A16" s="2"/>
      <c r="B16" s="2"/>
      <c r="C16" s="1" t="str">
        <f>IF(D16="","",C15+1)</f>
        <v/>
      </c>
      <c r="D16" s="23"/>
      <c r="E16" s="2"/>
      <c r="F16" s="2"/>
      <c r="G16" s="2"/>
      <c r="H16" s="2"/>
      <c r="I16" s="2"/>
      <c r="J16" s="2"/>
    </row>
    <row r="17" spans="1:11" x14ac:dyDescent="0.2">
      <c r="A17" s="2"/>
      <c r="B17" s="2"/>
      <c r="C17" s="1" t="str">
        <f t="shared" ref="C17:C22" si="0">IF(D17="","",C16+1)</f>
        <v/>
      </c>
      <c r="D17" s="23"/>
      <c r="E17" s="2"/>
      <c r="F17" s="2"/>
      <c r="G17" s="2"/>
      <c r="H17" s="2"/>
      <c r="I17" s="2"/>
      <c r="J17" s="2"/>
    </row>
    <row r="18" spans="1:11" x14ac:dyDescent="0.2">
      <c r="A18" s="2"/>
      <c r="B18" s="2"/>
      <c r="C18" s="1" t="str">
        <f t="shared" si="0"/>
        <v/>
      </c>
      <c r="D18" s="23"/>
      <c r="E18" s="2"/>
      <c r="F18" s="2"/>
      <c r="G18" s="2"/>
      <c r="H18" s="2"/>
      <c r="I18" s="2"/>
      <c r="J18" s="2"/>
    </row>
    <row r="19" spans="1:11" x14ac:dyDescent="0.2">
      <c r="A19" s="2"/>
      <c r="B19" s="2"/>
      <c r="C19" s="1" t="str">
        <f t="shared" si="0"/>
        <v/>
      </c>
      <c r="D19" s="23"/>
      <c r="E19" s="2"/>
      <c r="F19" s="2"/>
      <c r="G19" s="2"/>
      <c r="H19" s="2"/>
      <c r="I19" s="2"/>
      <c r="J19" s="2"/>
    </row>
    <row r="20" spans="1:11" x14ac:dyDescent="0.2">
      <c r="A20" s="2"/>
      <c r="B20" s="2"/>
      <c r="C20" s="1" t="str">
        <f t="shared" si="0"/>
        <v/>
      </c>
      <c r="D20" s="23"/>
      <c r="E20" s="2"/>
      <c r="F20" s="2"/>
      <c r="G20" s="2"/>
      <c r="H20" s="2"/>
      <c r="I20" s="2"/>
      <c r="J20" s="2"/>
    </row>
    <row r="21" spans="1:11" x14ac:dyDescent="0.2">
      <c r="A21" s="2"/>
      <c r="B21" s="2"/>
      <c r="C21" s="1" t="str">
        <f t="shared" si="0"/>
        <v/>
      </c>
      <c r="D21" s="23"/>
      <c r="E21" s="2"/>
      <c r="F21" s="2"/>
      <c r="G21" s="2"/>
      <c r="H21" s="2"/>
      <c r="I21" s="2"/>
      <c r="J21" s="2"/>
    </row>
    <row r="22" spans="1:11" x14ac:dyDescent="0.2">
      <c r="A22" s="2"/>
      <c r="B22" s="2"/>
      <c r="C22" s="1" t="str">
        <f t="shared" si="0"/>
        <v/>
      </c>
      <c r="D22" s="23"/>
      <c r="E22" s="2"/>
      <c r="F22" s="2"/>
      <c r="G22" s="2"/>
      <c r="H22" s="2"/>
      <c r="I22" s="2"/>
      <c r="J22" s="2"/>
    </row>
    <row r="23" spans="1:11" x14ac:dyDescent="0.2">
      <c r="A23" s="2"/>
      <c r="B23" s="2"/>
      <c r="C23" s="17" t="s">
        <v>13</v>
      </c>
      <c r="D23" s="18">
        <f>SUM(D15:D22)</f>
        <v>25</v>
      </c>
      <c r="E23" s="2" t="s">
        <v>1</v>
      </c>
      <c r="F23" s="2"/>
      <c r="G23" s="2"/>
      <c r="H23" s="2"/>
      <c r="I23" s="2"/>
      <c r="J23" s="2"/>
    </row>
    <row r="24" spans="1:11" x14ac:dyDescent="0.2">
      <c r="A24" s="2"/>
      <c r="B24" s="2"/>
      <c r="C24" s="17" t="s">
        <v>12</v>
      </c>
      <c r="D24" s="19">
        <f>D23*1000/(SQRT(3)*E9*H9)</f>
        <v>42.203967046025276</v>
      </c>
      <c r="E24" s="2" t="s">
        <v>11</v>
      </c>
      <c r="G24" s="2"/>
      <c r="H24" s="2"/>
      <c r="I24" s="2"/>
      <c r="J24" s="2"/>
      <c r="K24" s="9">
        <f>IF(D24&gt;H6,1,0)</f>
        <v>0</v>
      </c>
    </row>
    <row r="25" spans="1:11" ht="20.25" customHeight="1" x14ac:dyDescent="0.2">
      <c r="A25" s="2"/>
      <c r="B25" s="39" t="str">
        <f>IF(D23&lt;15,"No requiere realizar esta declaración jurada, por tratarse de un SGD menor a 15 KW","")</f>
        <v/>
      </c>
      <c r="C25" s="39"/>
      <c r="D25" s="39"/>
      <c r="E25" s="39"/>
      <c r="F25" s="39"/>
      <c r="G25" s="39"/>
      <c r="H25" s="39"/>
      <c r="I25" s="39"/>
      <c r="J25" s="2"/>
    </row>
    <row r="26" spans="1:11" ht="56.25" customHeight="1" x14ac:dyDescent="0.2">
      <c r="A26" s="20">
        <f>K24</f>
        <v>0</v>
      </c>
      <c r="B26" s="38" t="str">
        <f>IF(K24=1,dat!A16,dat!A17)</f>
        <v>VERIFICA: Se puede despachar sin problemas la potencia del SGD por la acometida existente.</v>
      </c>
      <c r="C26" s="38"/>
      <c r="D26" s="38"/>
      <c r="E26" s="38"/>
      <c r="F26" s="38"/>
      <c r="G26" s="38"/>
      <c r="H26" s="38"/>
      <c r="I26" s="38"/>
      <c r="J26" s="21"/>
    </row>
    <row r="27" spans="1:11" ht="36" customHeight="1" x14ac:dyDescent="0.2">
      <c r="A27" s="2"/>
      <c r="B27" s="2"/>
      <c r="C27" s="2"/>
      <c r="D27" s="2"/>
      <c r="E27" s="2"/>
      <c r="F27" s="2"/>
      <c r="G27" s="2"/>
      <c r="H27" s="2"/>
      <c r="I27" s="2"/>
      <c r="J27" s="2"/>
    </row>
    <row r="28" spans="1:11" ht="37.5" customHeight="1" x14ac:dyDescent="0.2">
      <c r="A28" s="2"/>
      <c r="B28" s="2"/>
      <c r="C28" s="22" t="s">
        <v>0</v>
      </c>
      <c r="D28" s="40"/>
      <c r="E28" s="40"/>
      <c r="F28" s="40"/>
      <c r="G28" s="2"/>
      <c r="H28" s="2"/>
      <c r="I28" s="2"/>
      <c r="J28" s="2"/>
    </row>
    <row r="29" spans="1:11" x14ac:dyDescent="0.2">
      <c r="A29" s="36" t="s">
        <v>2</v>
      </c>
      <c r="B29" s="36"/>
      <c r="C29" s="36"/>
      <c r="D29" s="40"/>
      <c r="E29" s="40"/>
      <c r="F29" s="40"/>
      <c r="G29" s="2"/>
      <c r="H29" s="2"/>
      <c r="I29" s="2"/>
      <c r="J29" s="2"/>
    </row>
    <row r="30" spans="1:11" x14ac:dyDescent="0.2">
      <c r="A30" s="2"/>
      <c r="B30" s="2"/>
      <c r="C30" s="17" t="s">
        <v>7</v>
      </c>
      <c r="D30" s="40"/>
      <c r="E30" s="40"/>
      <c r="F30" s="40"/>
      <c r="G30" s="2"/>
      <c r="H30" s="2"/>
      <c r="I30" s="2"/>
      <c r="J30" s="2"/>
    </row>
    <row r="31" spans="1:11" x14ac:dyDescent="0.2">
      <c r="A31" s="2"/>
      <c r="B31" s="2"/>
      <c r="C31" s="2"/>
      <c r="D31" s="2"/>
      <c r="E31" s="2"/>
      <c r="F31" s="2"/>
      <c r="G31" s="2"/>
      <c r="H31" s="2"/>
      <c r="I31" s="2"/>
      <c r="J31" s="2"/>
    </row>
    <row r="32" spans="1:11" x14ac:dyDescent="0.2">
      <c r="A32" s="35" t="s">
        <v>23</v>
      </c>
      <c r="B32" s="35"/>
      <c r="C32" s="35"/>
      <c r="D32" s="35"/>
      <c r="E32" s="35"/>
      <c r="F32" s="35"/>
      <c r="G32" s="35"/>
      <c r="H32" s="35"/>
      <c r="I32" s="35"/>
      <c r="J32" s="35"/>
    </row>
  </sheetData>
  <sheetProtection sheet="1" selectLockedCells="1"/>
  <mergeCells count="16">
    <mergeCell ref="A32:J32"/>
    <mergeCell ref="A29:C29"/>
    <mergeCell ref="B12:C12"/>
    <mergeCell ref="B26:I26"/>
    <mergeCell ref="B25:I25"/>
    <mergeCell ref="D29:F29"/>
    <mergeCell ref="D28:F28"/>
    <mergeCell ref="D30:F30"/>
    <mergeCell ref="B5:I5"/>
    <mergeCell ref="H9:I9"/>
    <mergeCell ref="A1:J1"/>
    <mergeCell ref="B10:I10"/>
    <mergeCell ref="B9:C9"/>
    <mergeCell ref="C3:F3"/>
    <mergeCell ref="C4:F4"/>
    <mergeCell ref="B6:C7"/>
  </mergeCells>
  <conditionalFormatting sqref="B26 J26">
    <cfRule type="expression" dxfId="1" priority="6">
      <formula>$K$24=0</formula>
    </cfRule>
  </conditionalFormatting>
  <conditionalFormatting sqref="D23">
    <cfRule type="cellIs" dxfId="0" priority="1" operator="lessThan">
      <formula>15</formula>
    </cfRule>
  </conditionalFormatting>
  <dataValidations count="1">
    <dataValidation type="list" allowBlank="1" showInputMessage="1" showErrorMessage="1" sqref="D7" xr:uid="{81FA87E1-B1E2-4956-B12C-F1126561D99C}">
      <formula1>"Simple terna, Doble terna"</formula1>
    </dataValidation>
  </dataValidations>
  <pageMargins left="0.7" right="0.7" top="0.75" bottom="0.75" header="0.3" footer="0.3"/>
  <pageSetup paperSize="9" scale="89" fitToHeight="0" orientation="portrait" r:id="rId1"/>
  <extLst>
    <ext xmlns:x14="http://schemas.microsoft.com/office/spreadsheetml/2009/9/main" uri="{78C0D931-6437-407d-A8EE-F0AAD7539E65}">
      <x14:conditionalFormattings>
        <x14:conditionalFormatting xmlns:xm="http://schemas.microsoft.com/office/excel/2006/main">
          <x14:cfRule type="iconSet" priority="2" id="{F7911B4B-9016-49E7-8FB9-775EBA94A07A}">
            <x14:iconSet iconSet="3Symbols" showValue="0" custom="1">
              <x14:cfvo type="percent">
                <xm:f>0</xm:f>
              </x14:cfvo>
              <x14:cfvo type="num">
                <xm:f>0</xm:f>
              </x14:cfvo>
              <x14:cfvo type="num">
                <xm:f>1</xm:f>
              </x14:cfvo>
              <x14:cfIcon iconSet="3Symbols" iconId="2"/>
              <x14:cfIcon iconSet="3Symbols" iconId="2"/>
              <x14:cfIcon iconSet="3Symbols" iconId="0"/>
            </x14:iconSet>
          </x14:cfRule>
          <xm:sqref>A26</xm:sqref>
        </x14:conditionalFormatting>
        <x14:conditionalFormatting xmlns:xm="http://schemas.microsoft.com/office/excel/2006/main">
          <x14:cfRule type="iconSet" priority="5" id="{BB2E2DFF-1E2C-4C3C-9236-474837C6C6B4}">
            <x14:iconSet iconSet="3Symbols" custom="1">
              <x14:cfvo type="percent">
                <xm:f>0</xm:f>
              </x14:cfvo>
              <x14:cfvo type="num">
                <xm:f>$K$24=1</xm:f>
              </x14:cfvo>
              <x14:cfvo type="num">
                <xm:f>$K$24=0</xm:f>
              </x14:cfvo>
              <x14:cfIcon iconSet="3Symbols" iconId="0"/>
              <x14:cfIcon iconSet="3Symbols" iconId="0"/>
              <x14:cfIcon iconSet="3Symbols" iconId="2"/>
            </x14:iconSet>
          </x14:cfRule>
          <xm:sqref>K24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A7F4D0F-3029-4615-A84D-B67B5D67FEA1}">
          <x14:formula1>
            <xm:f>dat!A$2:A$12</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workbookViewId="0">
      <selection activeCell="A2" sqref="A2"/>
    </sheetView>
  </sheetViews>
  <sheetFormatPr baseColWidth="10" defaultRowHeight="12.75" x14ac:dyDescent="0.2"/>
  <cols>
    <col min="1" max="1" width="16" bestFit="1" customWidth="1"/>
    <col min="2" max="2" width="10.7109375" style="8" bestFit="1" customWidth="1"/>
    <col min="3" max="4" width="8" customWidth="1"/>
    <col min="8" max="8" width="11.7109375" customWidth="1"/>
  </cols>
  <sheetData>
    <row r="1" spans="1:2" ht="15.75" x14ac:dyDescent="0.25">
      <c r="A1" s="3" t="s">
        <v>9</v>
      </c>
      <c r="B1" s="5" t="s">
        <v>8</v>
      </c>
    </row>
    <row r="2" spans="1:2" x14ac:dyDescent="0.2">
      <c r="A2" s="7">
        <v>16</v>
      </c>
      <c r="B2" s="1">
        <v>59</v>
      </c>
    </row>
    <row r="3" spans="1:2" x14ac:dyDescent="0.2">
      <c r="A3" s="7">
        <v>25</v>
      </c>
      <c r="B3" s="1">
        <v>77</v>
      </c>
    </row>
    <row r="4" spans="1:2" x14ac:dyDescent="0.2">
      <c r="A4" s="6">
        <v>35</v>
      </c>
      <c r="B4" s="1">
        <v>96</v>
      </c>
    </row>
    <row r="5" spans="1:2" x14ac:dyDescent="0.2">
      <c r="A5" s="6">
        <v>50</v>
      </c>
      <c r="B5" s="1">
        <v>117</v>
      </c>
    </row>
    <row r="6" spans="1:2" x14ac:dyDescent="0.2">
      <c r="A6" s="6">
        <v>70</v>
      </c>
      <c r="B6" s="1">
        <v>149</v>
      </c>
    </row>
    <row r="7" spans="1:2" x14ac:dyDescent="0.2">
      <c r="A7" s="6">
        <v>95</v>
      </c>
      <c r="B7" s="1">
        <v>180</v>
      </c>
    </row>
    <row r="8" spans="1:2" x14ac:dyDescent="0.2">
      <c r="A8" s="6">
        <v>120</v>
      </c>
      <c r="B8" s="1">
        <v>208</v>
      </c>
    </row>
    <row r="9" spans="1:2" x14ac:dyDescent="0.2">
      <c r="A9" s="6">
        <v>150</v>
      </c>
      <c r="B9" s="1">
        <v>228</v>
      </c>
    </row>
    <row r="10" spans="1:2" x14ac:dyDescent="0.2">
      <c r="A10" s="6">
        <v>185</v>
      </c>
      <c r="B10" s="1">
        <v>258</v>
      </c>
    </row>
    <row r="11" spans="1:2" x14ac:dyDescent="0.2">
      <c r="A11" s="6">
        <v>240</v>
      </c>
      <c r="B11" s="1">
        <v>301</v>
      </c>
    </row>
    <row r="12" spans="1:2" x14ac:dyDescent="0.2">
      <c r="A12" s="6">
        <v>300</v>
      </c>
      <c r="B12" s="1">
        <v>343</v>
      </c>
    </row>
    <row r="16" spans="1:2" x14ac:dyDescent="0.2">
      <c r="A16" t="s">
        <v>16</v>
      </c>
    </row>
    <row r="17" spans="1:1" x14ac:dyDescent="0.2">
      <c r="A17" t="s">
        <v>17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Dec.Jur.</vt:lpstr>
      <vt:lpstr>dat</vt:lpstr>
      <vt:lpstr>Dec.Jur.!Área_de_impresión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Maciel</dc:creator>
  <dc:description/>
  <cp:lastModifiedBy>Martin Esteban Maciel</cp:lastModifiedBy>
  <cp:revision>2</cp:revision>
  <cp:lastPrinted>2025-09-11T12:42:37Z</cp:lastPrinted>
  <dcterms:created xsi:type="dcterms:W3CDTF">2020-09-10T09:52:05Z</dcterms:created>
  <dcterms:modified xsi:type="dcterms:W3CDTF">2025-09-25T11:21:45Z</dcterms:modified>
  <dc:language>es-AR</dc:language>
</cp:coreProperties>
</file>